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6852" activeTab="0"/>
  </bookViews>
  <sheets>
    <sheet name="2 вариант" sheetId="1" r:id="rId1"/>
    <sheet name="Лист2" sheetId="2" r:id="rId2"/>
    <sheet name="Лист3" sheetId="3" r:id="rId3"/>
  </sheets>
  <definedNames>
    <definedName name="_xlnm.Print_Area" localSheetId="0">'2 вариант'!$A$1:$F$51</definedName>
  </definedNames>
  <calcPr fullCalcOnLoad="1" refMode="R1C1"/>
</workbook>
</file>

<file path=xl/sharedStrings.xml><?xml version="1.0" encoding="utf-8"?>
<sst xmlns="http://schemas.openxmlformats.org/spreadsheetml/2006/main" count="54" uniqueCount="46">
  <si>
    <t xml:space="preserve">Основание: проект капитального ремонта Дома сестринского ухода </t>
  </si>
  <si>
    <t>по ул.Транспортной, 12 в г.Томске.Автор: "ООО "Градостроитель"</t>
  </si>
  <si>
    <t>№</t>
  </si>
  <si>
    <t>Наименование работ, затрат</t>
  </si>
  <si>
    <t>Кол-во</t>
  </si>
  <si>
    <t xml:space="preserve">Стоимость </t>
  </si>
  <si>
    <t>руб.</t>
  </si>
  <si>
    <t>м3</t>
  </si>
  <si>
    <t>изм.</t>
  </si>
  <si>
    <t>Ед.</t>
  </si>
  <si>
    <t>шт</t>
  </si>
  <si>
    <t>РАБОТЫ</t>
  </si>
  <si>
    <t>ИТОГО РАБОТ</t>
  </si>
  <si>
    <t>%</t>
  </si>
  <si>
    <t>ВСЕГО ПО СМЕТЕ</t>
  </si>
  <si>
    <t>свидетельство №0046-10 от 8 .09.2011.</t>
  </si>
  <si>
    <t xml:space="preserve">Составил                                          </t>
  </si>
  <si>
    <t xml:space="preserve">Согласовано </t>
  </si>
  <si>
    <t>Накладные расходы</t>
  </si>
  <si>
    <t>ИТОГО МАТЕРИАЛОВ</t>
  </si>
  <si>
    <t>Цена</t>
  </si>
  <si>
    <t>13% НДФЛ</t>
  </si>
  <si>
    <t>ИТОГО ЗАРПЛАТА</t>
  </si>
  <si>
    <t>ФЗП по договору ГПХ</t>
  </si>
  <si>
    <t>Материалы:</t>
  </si>
  <si>
    <t>Смета</t>
  </si>
  <si>
    <t xml:space="preserve">Особые условия: </t>
  </si>
  <si>
    <t>Пиломатериал</t>
  </si>
  <si>
    <t>Пропитка</t>
  </si>
  <si>
    <t>л</t>
  </si>
  <si>
    <t>Шурупы</t>
  </si>
  <si>
    <t>Клей РUR 501</t>
  </si>
  <si>
    <t>Сушка пиломатериала</t>
  </si>
  <si>
    <t xml:space="preserve">Изготовление ворот </t>
  </si>
  <si>
    <t>на изготовление и монтаж двустворчатых ворот в колличестве 2-х шт</t>
  </si>
  <si>
    <t>в Доме сестринского ухода по ул.Транспортной, 12  в г. Томске</t>
  </si>
  <si>
    <t>Шлифовка</t>
  </si>
  <si>
    <t>ч</t>
  </si>
  <si>
    <t xml:space="preserve">Транспортные расходы </t>
  </si>
  <si>
    <t>Монтаж ворот</t>
  </si>
  <si>
    <t>Абрамов Н.Г</t>
  </si>
  <si>
    <t>Болты</t>
  </si>
  <si>
    <t>Бледных Е.</t>
  </si>
  <si>
    <t>Металлическая фурнитура</t>
  </si>
  <si>
    <t>Взносы на ФЗП по договору ГПХ (ПФ-20%)</t>
  </si>
  <si>
    <t>Монтаж фурнитуры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</si>
</sst>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43" fontId="6" fillId="0" borderId="10" xfId="60" applyFont="1" applyBorder="1" applyAlignment="1">
      <alignment/>
    </xf>
    <xf numFmtId="43" fontId="8" fillId="0" borderId="10" xfId="6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43" fontId="6" fillId="33" borderId="10" xfId="6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00" zoomScalePageLayoutView="0" workbookViewId="0" topLeftCell="A27">
      <selection activeCell="J38" sqref="J38"/>
    </sheetView>
  </sheetViews>
  <sheetFormatPr defaultColWidth="9.00390625" defaultRowHeight="12.75"/>
  <cols>
    <col min="1" max="1" width="3.875" style="28" customWidth="1"/>
    <col min="2" max="2" width="44.875" style="0" customWidth="1"/>
    <col min="3" max="3" width="7.50390625" style="0" customWidth="1"/>
    <col min="4" max="4" width="7.375" style="38" customWidth="1"/>
    <col min="5" max="5" width="8.50390625" style="38" customWidth="1"/>
    <col min="6" max="6" width="15.00390625" style="19" customWidth="1"/>
    <col min="7" max="7" width="10.50390625" style="0" customWidth="1"/>
  </cols>
  <sheetData>
    <row r="1" spans="1:7" ht="21.75" customHeight="1">
      <c r="A1" s="43" t="s">
        <v>25</v>
      </c>
      <c r="B1" s="43"/>
      <c r="C1" s="43"/>
      <c r="D1" s="43"/>
      <c r="E1" s="43"/>
      <c r="F1" s="43"/>
      <c r="G1" s="1"/>
    </row>
    <row r="2" spans="1:7" ht="18">
      <c r="A2" s="44" t="s">
        <v>34</v>
      </c>
      <c r="B2" s="44"/>
      <c r="C2" s="44"/>
      <c r="D2" s="44"/>
      <c r="E2" s="44"/>
      <c r="F2" s="44"/>
      <c r="G2" s="2"/>
    </row>
    <row r="3" spans="1:7" ht="18">
      <c r="A3" s="44" t="s">
        <v>35</v>
      </c>
      <c r="B3" s="44"/>
      <c r="C3" s="44"/>
      <c r="D3" s="44"/>
      <c r="E3" s="44"/>
      <c r="F3" s="44"/>
      <c r="G3" s="2"/>
    </row>
    <row r="4" spans="1:7" ht="12.75">
      <c r="A4" s="25"/>
      <c r="B4" s="1"/>
      <c r="C4" s="1"/>
      <c r="D4" s="33"/>
      <c r="E4" s="33"/>
      <c r="F4" s="12"/>
      <c r="G4" s="1"/>
    </row>
    <row r="5" spans="1:7" s="23" customFormat="1" ht="15">
      <c r="A5" s="20" t="s">
        <v>0</v>
      </c>
      <c r="B5" s="20"/>
      <c r="C5" s="20"/>
      <c r="D5" s="34"/>
      <c r="E5" s="34"/>
      <c r="F5" s="21"/>
      <c r="G5" s="22"/>
    </row>
    <row r="6" spans="1:7" s="23" customFormat="1" ht="15">
      <c r="A6" s="20" t="s">
        <v>1</v>
      </c>
      <c r="B6" s="20"/>
      <c r="C6" s="20"/>
      <c r="D6" s="34"/>
      <c r="E6" s="34"/>
      <c r="F6" s="21"/>
      <c r="G6" s="22"/>
    </row>
    <row r="7" spans="1:7" s="23" customFormat="1" ht="15">
      <c r="A7" s="20" t="s">
        <v>15</v>
      </c>
      <c r="B7" s="20"/>
      <c r="C7" s="20"/>
      <c r="D7" s="34"/>
      <c r="E7" s="34"/>
      <c r="F7" s="21"/>
      <c r="G7" s="22"/>
    </row>
    <row r="8" spans="1:7" s="23" customFormat="1" ht="15">
      <c r="A8" s="20" t="s">
        <v>26</v>
      </c>
      <c r="B8" s="20"/>
      <c r="C8" s="20"/>
      <c r="D8" s="34"/>
      <c r="E8" s="34"/>
      <c r="F8" s="21"/>
      <c r="G8" s="22"/>
    </row>
    <row r="9" spans="1:7" s="23" customFormat="1" ht="15">
      <c r="A9" s="20"/>
      <c r="B9" s="20"/>
      <c r="C9" s="20"/>
      <c r="D9" s="34"/>
      <c r="E9" s="34"/>
      <c r="F9" s="21"/>
      <c r="G9" s="22"/>
    </row>
    <row r="10" spans="1:7" ht="15">
      <c r="A10" s="26" t="s">
        <v>2</v>
      </c>
      <c r="B10" s="5" t="s">
        <v>3</v>
      </c>
      <c r="C10" s="6" t="s">
        <v>9</v>
      </c>
      <c r="D10" s="6" t="s">
        <v>4</v>
      </c>
      <c r="E10" s="6" t="s">
        <v>20</v>
      </c>
      <c r="F10" s="7" t="s">
        <v>5</v>
      </c>
      <c r="G10" s="1"/>
    </row>
    <row r="11" spans="1:7" ht="15">
      <c r="A11" s="26"/>
      <c r="B11" s="6"/>
      <c r="C11" s="6" t="s">
        <v>8</v>
      </c>
      <c r="D11" s="6"/>
      <c r="E11" s="6" t="s">
        <v>6</v>
      </c>
      <c r="F11" s="29" t="s">
        <v>6</v>
      </c>
      <c r="G11" s="1"/>
    </row>
    <row r="12" spans="1:7" ht="15">
      <c r="A12" s="26"/>
      <c r="B12" s="16" t="s">
        <v>24</v>
      </c>
      <c r="C12" s="6"/>
      <c r="D12" s="29"/>
      <c r="E12" s="6"/>
      <c r="F12" s="7"/>
      <c r="G12" s="1"/>
    </row>
    <row r="13" spans="1:7" ht="15">
      <c r="A13" s="26">
        <v>1</v>
      </c>
      <c r="B13" s="5" t="s">
        <v>27</v>
      </c>
      <c r="C13" s="6" t="s">
        <v>7</v>
      </c>
      <c r="D13" s="30">
        <v>2.5</v>
      </c>
      <c r="E13" s="6">
        <v>10000</v>
      </c>
      <c r="F13" s="31">
        <f aca="true" t="shared" si="0" ref="F13:F18">E13*D13</f>
        <v>25000</v>
      </c>
      <c r="G13" s="1"/>
    </row>
    <row r="14" spans="1:7" ht="15">
      <c r="A14" s="26">
        <v>2</v>
      </c>
      <c r="B14" s="5" t="s">
        <v>28</v>
      </c>
      <c r="C14" s="6" t="s">
        <v>29</v>
      </c>
      <c r="D14" s="24">
        <v>10</v>
      </c>
      <c r="E14" s="6">
        <v>650</v>
      </c>
      <c r="F14" s="31">
        <f t="shared" si="0"/>
        <v>6500</v>
      </c>
      <c r="G14" s="1"/>
    </row>
    <row r="15" spans="1:7" ht="15">
      <c r="A15" s="26">
        <v>3</v>
      </c>
      <c r="B15" s="5" t="s">
        <v>30</v>
      </c>
      <c r="C15" s="6" t="s">
        <v>10</v>
      </c>
      <c r="D15" s="24">
        <v>100</v>
      </c>
      <c r="E15" s="6">
        <v>25</v>
      </c>
      <c r="F15" s="31">
        <f t="shared" si="0"/>
        <v>2500</v>
      </c>
      <c r="G15" s="1"/>
    </row>
    <row r="16" spans="1:7" ht="15">
      <c r="A16" s="26">
        <v>4</v>
      </c>
      <c r="B16" s="5" t="s">
        <v>31</v>
      </c>
      <c r="C16" s="6" t="s">
        <v>10</v>
      </c>
      <c r="D16" s="24">
        <v>3</v>
      </c>
      <c r="E16" s="6">
        <v>500</v>
      </c>
      <c r="F16" s="31">
        <f t="shared" si="0"/>
        <v>1500</v>
      </c>
      <c r="G16" s="1"/>
    </row>
    <row r="17" spans="1:7" ht="15">
      <c r="A17" s="26">
        <v>6</v>
      </c>
      <c r="B17" s="39" t="s">
        <v>41</v>
      </c>
      <c r="C17" s="40" t="s">
        <v>10</v>
      </c>
      <c r="D17" s="41">
        <v>20</v>
      </c>
      <c r="E17" s="40">
        <v>100</v>
      </c>
      <c r="F17" s="42">
        <f t="shared" si="0"/>
        <v>2000</v>
      </c>
      <c r="G17" s="1"/>
    </row>
    <row r="18" spans="1:7" ht="15">
      <c r="A18" s="26">
        <v>7</v>
      </c>
      <c r="B18" s="39" t="s">
        <v>43</v>
      </c>
      <c r="C18" s="40" t="s">
        <v>10</v>
      </c>
      <c r="D18" s="41">
        <f>10*4+4</f>
        <v>44</v>
      </c>
      <c r="E18" s="40">
        <v>969</v>
      </c>
      <c r="F18" s="42">
        <f t="shared" si="0"/>
        <v>42636</v>
      </c>
      <c r="G18" s="1"/>
    </row>
    <row r="19" spans="1:7" s="15" customFormat="1" ht="15" hidden="1">
      <c r="A19" s="26">
        <v>4</v>
      </c>
      <c r="B19" s="5"/>
      <c r="C19" s="6"/>
      <c r="D19" s="6"/>
      <c r="E19" s="30"/>
      <c r="F19" s="31"/>
      <c r="G19" s="14"/>
    </row>
    <row r="20" spans="1:7" s="15" customFormat="1" ht="15" hidden="1">
      <c r="A20" s="26">
        <v>4</v>
      </c>
      <c r="B20" s="5"/>
      <c r="C20" s="6"/>
      <c r="D20" s="6"/>
      <c r="E20" s="30"/>
      <c r="F20" s="31"/>
      <c r="G20" s="14"/>
    </row>
    <row r="21" spans="1:7" s="15" customFormat="1" ht="15" hidden="1">
      <c r="A21" s="26">
        <v>4</v>
      </c>
      <c r="B21" s="5"/>
      <c r="C21" s="6"/>
      <c r="D21" s="6"/>
      <c r="E21" s="30"/>
      <c r="F21" s="31"/>
      <c r="G21" s="14"/>
    </row>
    <row r="22" spans="1:7" s="15" customFormat="1" ht="15" hidden="1">
      <c r="A22" s="26">
        <v>4</v>
      </c>
      <c r="B22" s="5"/>
      <c r="C22" s="6"/>
      <c r="D22" s="6"/>
      <c r="E22" s="30"/>
      <c r="F22" s="31"/>
      <c r="G22" s="14"/>
    </row>
    <row r="23" spans="1:7" s="15" customFormat="1" ht="15" hidden="1">
      <c r="A23" s="26">
        <v>4</v>
      </c>
      <c r="B23" s="5"/>
      <c r="C23" s="6"/>
      <c r="D23" s="6"/>
      <c r="E23" s="30"/>
      <c r="F23" s="31"/>
      <c r="G23" s="14"/>
    </row>
    <row r="24" spans="1:7" s="15" customFormat="1" ht="15" hidden="1">
      <c r="A24" s="26">
        <v>4</v>
      </c>
      <c r="B24" s="5"/>
      <c r="C24" s="6"/>
      <c r="D24" s="6"/>
      <c r="E24" s="30"/>
      <c r="F24" s="31"/>
      <c r="G24" s="14"/>
    </row>
    <row r="25" spans="1:7" s="15" customFormat="1" ht="15" hidden="1">
      <c r="A25" s="26">
        <v>4</v>
      </c>
      <c r="B25" s="5"/>
      <c r="C25" s="6"/>
      <c r="D25" s="6"/>
      <c r="E25" s="30"/>
      <c r="F25" s="31"/>
      <c r="G25" s="14"/>
    </row>
    <row r="26" spans="1:7" s="15" customFormat="1" ht="15" hidden="1">
      <c r="A26" s="26">
        <v>4</v>
      </c>
      <c r="B26" s="5"/>
      <c r="C26" s="6"/>
      <c r="D26" s="6"/>
      <c r="E26" s="30"/>
      <c r="F26" s="31"/>
      <c r="G26" s="14"/>
    </row>
    <row r="27" spans="1:7" s="15" customFormat="1" ht="15">
      <c r="A27" s="26"/>
      <c r="B27" s="16" t="s">
        <v>19</v>
      </c>
      <c r="C27" s="5"/>
      <c r="D27" s="6"/>
      <c r="E27" s="6"/>
      <c r="F27" s="32">
        <f>SUM(F13:F18)</f>
        <v>80136</v>
      </c>
      <c r="G27" s="14"/>
    </row>
    <row r="28" spans="1:7" s="15" customFormat="1" ht="15">
      <c r="A28" s="26"/>
      <c r="B28" s="5"/>
      <c r="C28" s="5"/>
      <c r="D28" s="6"/>
      <c r="E28" s="6"/>
      <c r="F28" s="31"/>
      <c r="G28" s="14"/>
    </row>
    <row r="29" spans="1:7" ht="15">
      <c r="A29" s="26"/>
      <c r="B29" s="17" t="s">
        <v>11</v>
      </c>
      <c r="C29" s="5"/>
      <c r="D29" s="6"/>
      <c r="E29" s="6"/>
      <c r="F29" s="31"/>
      <c r="G29" s="1"/>
    </row>
    <row r="30" spans="1:7" ht="15">
      <c r="A30" s="26">
        <v>8</v>
      </c>
      <c r="B30" s="5" t="s">
        <v>32</v>
      </c>
      <c r="C30" s="6" t="s">
        <v>7</v>
      </c>
      <c r="D30" s="6">
        <v>2.5</v>
      </c>
      <c r="E30" s="6">
        <v>4000</v>
      </c>
      <c r="F30" s="31">
        <f>E30*D30</f>
        <v>10000</v>
      </c>
      <c r="G30" s="1"/>
    </row>
    <row r="31" spans="1:7" ht="15">
      <c r="A31" s="26">
        <f>A30+1</f>
        <v>9</v>
      </c>
      <c r="B31" s="5" t="s">
        <v>33</v>
      </c>
      <c r="C31" s="6" t="s">
        <v>10</v>
      </c>
      <c r="D31" s="6">
        <v>2</v>
      </c>
      <c r="E31" s="6">
        <v>23250</v>
      </c>
      <c r="F31" s="31">
        <f>E31*D31</f>
        <v>46500</v>
      </c>
      <c r="G31" s="1"/>
    </row>
    <row r="32" spans="1:7" ht="15">
      <c r="A32" s="26">
        <f aca="true" t="shared" si="1" ref="A32:A42">A31+1</f>
        <v>10</v>
      </c>
      <c r="B32" s="5" t="s">
        <v>36</v>
      </c>
      <c r="C32" s="6" t="s">
        <v>37</v>
      </c>
      <c r="D32" s="24">
        <v>48</v>
      </c>
      <c r="E32" s="6">
        <v>250</v>
      </c>
      <c r="F32" s="31">
        <f>E32*D32</f>
        <v>12000</v>
      </c>
      <c r="G32" s="1"/>
    </row>
    <row r="33" spans="1:7" ht="15">
      <c r="A33" s="26">
        <f t="shared" si="1"/>
        <v>11</v>
      </c>
      <c r="B33" s="5" t="s">
        <v>45</v>
      </c>
      <c r="C33" s="6" t="s">
        <v>10</v>
      </c>
      <c r="D33" s="24">
        <v>44</v>
      </c>
      <c r="E33" s="6">
        <v>100</v>
      </c>
      <c r="F33" s="31">
        <f>E33*D33</f>
        <v>4400</v>
      </c>
      <c r="G33" s="1"/>
    </row>
    <row r="34" spans="1:7" ht="15">
      <c r="A34" s="26">
        <f t="shared" si="1"/>
        <v>12</v>
      </c>
      <c r="B34" s="5" t="s">
        <v>39</v>
      </c>
      <c r="C34" s="6" t="s">
        <v>10</v>
      </c>
      <c r="D34" s="29">
        <v>2</v>
      </c>
      <c r="E34" s="6">
        <v>10000</v>
      </c>
      <c r="F34" s="31">
        <f>E34*D34</f>
        <v>20000</v>
      </c>
      <c r="G34" s="1"/>
    </row>
    <row r="35" spans="1:7" ht="15">
      <c r="A35" s="26">
        <f t="shared" si="1"/>
        <v>13</v>
      </c>
      <c r="B35" s="5" t="s">
        <v>12</v>
      </c>
      <c r="C35" s="5"/>
      <c r="D35" s="6"/>
      <c r="E35" s="6"/>
      <c r="F35" s="31">
        <f>SUM(F30:F34)</f>
        <v>92900</v>
      </c>
      <c r="G35" s="12"/>
    </row>
    <row r="36" spans="1:7" ht="15">
      <c r="A36" s="26">
        <f t="shared" si="1"/>
        <v>14</v>
      </c>
      <c r="B36" s="5" t="s">
        <v>21</v>
      </c>
      <c r="C36" s="5"/>
      <c r="D36" s="6"/>
      <c r="E36" s="6"/>
      <c r="F36" s="31">
        <f>F35/0.87-F35</f>
        <v>13881.6091954023</v>
      </c>
      <c r="G36" s="12"/>
    </row>
    <row r="37" spans="1:7" ht="15">
      <c r="A37" s="26">
        <f t="shared" si="1"/>
        <v>15</v>
      </c>
      <c r="B37" s="5" t="s">
        <v>22</v>
      </c>
      <c r="C37" s="5"/>
      <c r="D37" s="6"/>
      <c r="E37" s="6"/>
      <c r="F37" s="31">
        <f>F35+F36</f>
        <v>106781.6091954023</v>
      </c>
      <c r="G37" s="12"/>
    </row>
    <row r="38" spans="1:7" ht="15">
      <c r="A38" s="26">
        <f t="shared" si="1"/>
        <v>16</v>
      </c>
      <c r="B38" s="5" t="s">
        <v>44</v>
      </c>
      <c r="C38" s="5"/>
      <c r="D38" s="6"/>
      <c r="E38" s="6"/>
      <c r="F38" s="31">
        <f>F37*20%</f>
        <v>21356.32183908046</v>
      </c>
      <c r="G38" s="12"/>
    </row>
    <row r="39" spans="1:7" ht="15">
      <c r="A39" s="26">
        <f t="shared" si="1"/>
        <v>17</v>
      </c>
      <c r="B39" s="16" t="s">
        <v>23</v>
      </c>
      <c r="C39" s="5"/>
      <c r="D39" s="6"/>
      <c r="E39" s="6"/>
      <c r="F39" s="32">
        <f>F37+F38</f>
        <v>128137.93103448275</v>
      </c>
      <c r="G39" s="12"/>
    </row>
    <row r="40" spans="1:7" ht="15">
      <c r="A40" s="26">
        <f t="shared" si="1"/>
        <v>18</v>
      </c>
      <c r="B40" s="16" t="s">
        <v>38</v>
      </c>
      <c r="C40" s="5"/>
      <c r="D40" s="6"/>
      <c r="E40" s="6"/>
      <c r="F40" s="32">
        <v>6000</v>
      </c>
      <c r="G40" s="12"/>
    </row>
    <row r="41" spans="1:7" ht="15">
      <c r="A41" s="26">
        <f t="shared" si="1"/>
        <v>19</v>
      </c>
      <c r="B41" s="16" t="s">
        <v>18</v>
      </c>
      <c r="C41" s="6" t="s">
        <v>13</v>
      </c>
      <c r="D41" s="6"/>
      <c r="E41" s="6">
        <v>30</v>
      </c>
      <c r="F41" s="32">
        <f>F35*E41%-16.34</f>
        <v>27853.66</v>
      </c>
      <c r="G41" s="1"/>
    </row>
    <row r="42" spans="1:7" ht="15">
      <c r="A42" s="26">
        <f t="shared" si="1"/>
        <v>20</v>
      </c>
      <c r="B42" s="16" t="s">
        <v>14</v>
      </c>
      <c r="C42" s="5"/>
      <c r="D42" s="6"/>
      <c r="E42" s="6"/>
      <c r="F42" s="32">
        <f>F27+F39+F41+F40</f>
        <v>242127.59103448276</v>
      </c>
      <c r="G42" s="1"/>
    </row>
    <row r="43" spans="1:7" s="15" customFormat="1" ht="15">
      <c r="A43" s="27"/>
      <c r="B43" s="4"/>
      <c r="C43" s="13"/>
      <c r="D43" s="35"/>
      <c r="E43" s="35"/>
      <c r="F43" s="13"/>
      <c r="G43" s="14"/>
    </row>
    <row r="44" spans="1:7" ht="15.75">
      <c r="A44" s="25"/>
      <c r="B44" s="11"/>
      <c r="C44" s="8"/>
      <c r="D44" s="36"/>
      <c r="E44" s="34"/>
      <c r="F44" s="8"/>
      <c r="G44" s="1"/>
    </row>
    <row r="45" spans="1:7" ht="15">
      <c r="A45" s="25"/>
      <c r="B45" s="3"/>
      <c r="C45" s="8"/>
      <c r="D45" s="34"/>
      <c r="E45" s="34"/>
      <c r="F45" s="8"/>
      <c r="G45" s="1"/>
    </row>
    <row r="46" spans="1:7" ht="15">
      <c r="A46" s="25"/>
      <c r="B46" s="3" t="s">
        <v>16</v>
      </c>
      <c r="C46" s="3"/>
      <c r="D46" s="34"/>
      <c r="E46" s="34" t="s">
        <v>42</v>
      </c>
      <c r="F46" s="8"/>
      <c r="G46" s="1"/>
    </row>
    <row r="47" spans="1:7" ht="15">
      <c r="A47" s="25"/>
      <c r="B47" s="3"/>
      <c r="C47" s="3"/>
      <c r="D47" s="34"/>
      <c r="E47" s="34"/>
      <c r="F47" s="8"/>
      <c r="G47" s="1"/>
    </row>
    <row r="48" spans="1:7" ht="15">
      <c r="A48" s="25"/>
      <c r="B48" s="3" t="s">
        <v>17</v>
      </c>
      <c r="C48" s="3"/>
      <c r="D48" s="34"/>
      <c r="E48" s="34" t="s">
        <v>40</v>
      </c>
      <c r="F48" s="8"/>
      <c r="G48" s="1"/>
    </row>
    <row r="49" spans="1:7" ht="15">
      <c r="A49" s="25"/>
      <c r="B49" s="3"/>
      <c r="C49" s="3"/>
      <c r="D49" s="34"/>
      <c r="E49" s="34"/>
      <c r="F49" s="8"/>
      <c r="G49" s="1"/>
    </row>
    <row r="50" spans="1:7" ht="15">
      <c r="A50" s="25"/>
      <c r="B50" s="3"/>
      <c r="C50" s="3"/>
      <c r="D50" s="34"/>
      <c r="E50" s="34"/>
      <c r="F50" s="8"/>
      <c r="G50" s="1"/>
    </row>
    <row r="51" spans="1:7" ht="15">
      <c r="A51" s="25"/>
      <c r="B51" s="9"/>
      <c r="C51" s="3"/>
      <c r="D51" s="34"/>
      <c r="E51" s="34"/>
      <c r="F51" s="8"/>
      <c r="G51" s="1"/>
    </row>
    <row r="52" spans="1:7" ht="15">
      <c r="A52" s="25"/>
      <c r="B52" s="3"/>
      <c r="C52" s="3"/>
      <c r="D52" s="34"/>
      <c r="E52" s="34"/>
      <c r="F52" s="8"/>
      <c r="G52" s="1"/>
    </row>
    <row r="53" spans="1:7" ht="15">
      <c r="A53" s="25"/>
      <c r="B53" s="3"/>
      <c r="C53" s="3"/>
      <c r="D53" s="34"/>
      <c r="E53" s="34"/>
      <c r="F53" s="8"/>
      <c r="G53" s="1"/>
    </row>
    <row r="54" spans="2:6" ht="15">
      <c r="B54" s="3"/>
      <c r="C54" s="10"/>
      <c r="D54" s="37"/>
      <c r="E54" s="37"/>
      <c r="F54" s="18"/>
    </row>
    <row r="55" ht="15">
      <c r="B55" s="10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user0002</cp:lastModifiedBy>
  <cp:lastPrinted>2020-12-29T11:16:35Z</cp:lastPrinted>
  <dcterms:created xsi:type="dcterms:W3CDTF">2020-06-23T03:56:17Z</dcterms:created>
  <dcterms:modified xsi:type="dcterms:W3CDTF">2021-03-10T18:05:38Z</dcterms:modified>
  <cp:category/>
  <cp:version/>
  <cp:contentType/>
  <cp:contentStatus/>
</cp:coreProperties>
</file>