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8_{4B93AB63-06FF-724C-BC97-2352255B78E5}" xr6:coauthVersionLast="43" xr6:coauthVersionMax="43" xr10:uidLastSave="{00000000-0000-0000-0000-000000000000}"/>
  <bookViews>
    <workbookView xWindow="-120" yWindow="-60" windowWidth="29040" windowHeight="15780" xr2:uid="{00000000-000D-0000-FFFF-FFFF00000000}"/>
  </bookViews>
  <sheets>
    <sheet name="Котельная 31 кВт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51" i="1"/>
  <c r="F50" i="1"/>
  <c r="F49" i="1"/>
  <c r="F48" i="1"/>
  <c r="F47" i="1"/>
  <c r="F46" i="1"/>
  <c r="F41" i="1"/>
  <c r="F40" i="1"/>
  <c r="F39" i="1"/>
  <c r="F38" i="1"/>
  <c r="F37" i="1"/>
  <c r="F36" i="1"/>
  <c r="F35" i="1"/>
  <c r="F34" i="1"/>
  <c r="F33" i="1"/>
  <c r="A33" i="1"/>
  <c r="A34" i="1"/>
  <c r="A35" i="1"/>
  <c r="A36" i="1"/>
  <c r="A37" i="1"/>
  <c r="A38" i="1"/>
  <c r="F32" i="1"/>
  <c r="F89" i="1"/>
  <c r="F42" i="1"/>
  <c r="F25" i="1"/>
  <c r="F6" i="1"/>
  <c r="F7" i="1"/>
  <c r="F8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5" i="1"/>
  <c r="F29" i="1"/>
  <c r="F90" i="1"/>
</calcChain>
</file>

<file path=xl/sharedStrings.xml><?xml version="1.0" encoding="utf-8"?>
<sst xmlns="http://schemas.openxmlformats.org/spreadsheetml/2006/main" count="164" uniqueCount="86">
  <si>
    <t>№</t>
  </si>
  <si>
    <t>Наименование работ и материалов</t>
  </si>
  <si>
    <t>Ед.изм.</t>
  </si>
  <si>
    <t>Кол-во</t>
  </si>
  <si>
    <t>Соединительная линия расширительного бака</t>
  </si>
  <si>
    <t>Узел слива и подпитки котла</t>
  </si>
  <si>
    <t>Соединительные патрубки котла</t>
  </si>
  <si>
    <t>Пусконаладочные работы</t>
  </si>
  <si>
    <t>Транспортные расходы</t>
  </si>
  <si>
    <t>шт.</t>
  </si>
  <si>
    <t>комп-кт</t>
  </si>
  <si>
    <t>Монтажные работы по устройству котельной с соединениями</t>
  </si>
  <si>
    <t>Стеновое крепление коллектора Meibes</t>
  </si>
  <si>
    <t>Насосная группа ГВС</t>
  </si>
  <si>
    <t>Бойлер Viessmann Vitocell V 100 300л</t>
  </si>
  <si>
    <t>Насосная группа со смесителем 32мм отопления Meibes</t>
  </si>
  <si>
    <t>Насос Grundfos UPS 32-80</t>
  </si>
  <si>
    <t>Насосная группа бойлера 32мм Meibes</t>
  </si>
  <si>
    <t>Насос Grundfos UPS 32-60</t>
  </si>
  <si>
    <t>Распределительный коллектор Meibes 2K</t>
  </si>
  <si>
    <t xml:space="preserve">Комплект привода смесителя </t>
  </si>
  <si>
    <t>Гидравлическая стрелка</t>
  </si>
  <si>
    <t>Контроллер с погодозависимым управлением</t>
  </si>
  <si>
    <t>Комплект дымохода через стену</t>
  </si>
  <si>
    <t>Радиатор "Kermi" стальной панельного типа цвет 7024  Line - V 22 500*1200</t>
  </si>
  <si>
    <t>Радиатор "Kermi" стальной панельного типа цвет 7024 Line - V 22 500*1000</t>
  </si>
  <si>
    <t>Радиатор "Kermi" стальной панельного типа цвет 9016  Line - V 12 500*800</t>
  </si>
  <si>
    <t>Комплект подключение радиатора Oventrop 3/4" НГ* 3/4" НР</t>
  </si>
  <si>
    <t>п.м.</t>
  </si>
  <si>
    <t>Монтаж радиаторов, стояков</t>
  </si>
  <si>
    <t>Расходный материал и крепление</t>
  </si>
  <si>
    <t>Газовый котел Baxi LUNA-3 1.310 Fi</t>
  </si>
  <si>
    <t>Цена (руб.)</t>
  </si>
  <si>
    <t>Труба ППР 40 мм с фасониной</t>
  </si>
  <si>
    <t>Труба ППР 32 мм с фасониной</t>
  </si>
  <si>
    <t>Труба ППР 25 мм с фасониной</t>
  </si>
  <si>
    <t>компл.</t>
  </si>
  <si>
    <t>Смета  на монтаж и пусконаладку котельной 31 кВт с погодозависимым управлением</t>
  </si>
  <si>
    <t>Расширительный бак ГВС  33л</t>
  </si>
  <si>
    <t>Расширительный бак отопления 100 л</t>
  </si>
  <si>
    <t xml:space="preserve">Соединительная линия бойлера </t>
  </si>
  <si>
    <t xml:space="preserve">Группа безопасности бойлера </t>
  </si>
  <si>
    <t>Насос Grundfos UP 20-15 N с гайками</t>
  </si>
  <si>
    <t>Транспортные расходы и расходный материал</t>
  </si>
  <si>
    <t xml:space="preserve">  с распред.коллектором и двумя группами подключения со смесителем,  радиаторного отопления и подключение ГВС к котельной, газификацию объекта</t>
  </si>
  <si>
    <t xml:space="preserve">Сумма (руб.) </t>
  </si>
  <si>
    <t>ИТОГО:</t>
  </si>
  <si>
    <t>Исходно-разрешительная документация</t>
  </si>
  <si>
    <t>Выполнение теплотехнического расчета</t>
  </si>
  <si>
    <t>Выполнение и согласование топосьемки .</t>
  </si>
  <si>
    <t>Получение технических условий (до 42 кВт )</t>
  </si>
  <si>
    <t xml:space="preserve">Разработка  проекта газификации общей мощности до 5 м.куб/час  </t>
  </si>
  <si>
    <t>Согласование и регистрация проекта</t>
  </si>
  <si>
    <t>Технический надзор</t>
  </si>
  <si>
    <t>Строительно-монтажные работы</t>
  </si>
  <si>
    <t>Строительство внутреннего газопровода</t>
  </si>
  <si>
    <t>Строительство подземного газопровода</t>
  </si>
  <si>
    <t>Установка  счетчика G-4</t>
  </si>
  <si>
    <t>Установка термозапорного клапана КТЗ и клапана загазованности САКЗ мк-1 Ду= 25 мм</t>
  </si>
  <si>
    <t>Опрессовка газопроводов</t>
  </si>
  <si>
    <t>Материалы</t>
  </si>
  <si>
    <t>Изолирующее соединение - 1 шт. (Ду= 25 мм)</t>
  </si>
  <si>
    <t>Переходы Пэ/Ст , Ст: отводы , резьбы ,сгоны .</t>
  </si>
  <si>
    <t>Отключающие устройства наружние - 1шт. ( Ду=25мм) , внутренние - 2 шт. Крепления: полки , хомуты , дюбеля. Труба сталь :  Ду= 25мм Ду= 15мм,20мм</t>
  </si>
  <si>
    <t xml:space="preserve">Счетчик G-4 - 1шт.  КТЗ Ду= 25 мм. - 1 шт. </t>
  </si>
  <si>
    <t xml:space="preserve"> Цокольный ввод Ду=57мм = 1шт. , труба ПЭ , ПЭ фитинги.</t>
  </si>
  <si>
    <t>Сдача объекта в эксплуатацию</t>
  </si>
  <si>
    <t>Подготовка исполнительно технической документации "внутренний" , " внешний газопровод".</t>
  </si>
  <si>
    <t>Оформление актов проверки изолирующего соединения ( служба СЗПГ)</t>
  </si>
  <si>
    <t>Оформление акта проверки дымоходов и вентканалов.</t>
  </si>
  <si>
    <t>Оформление акта проверки заземления</t>
  </si>
  <si>
    <t>Оформление акта проверки САКЗ (система автоматического контроля загазованности.</t>
  </si>
  <si>
    <t>Оформление договора на техническое обслуживание и пуско-наладку на один год.</t>
  </si>
  <si>
    <t>Оформление акта границ балансовой принадлежности.</t>
  </si>
  <si>
    <t>Приемка объекта у технадзора.</t>
  </si>
  <si>
    <t>Приемка объекта в газовой службе (Одинцовская   РЭС  )</t>
  </si>
  <si>
    <t>Оформление договора поставки газа.</t>
  </si>
  <si>
    <t>Получение разрешения на первичный пуск газа.</t>
  </si>
  <si>
    <t>Оформление акта ввода в эксплуатацию.</t>
  </si>
  <si>
    <t>Подготовка и организация врезки в газопровод низкого давления</t>
  </si>
  <si>
    <t xml:space="preserve">Подготовка и организация пуска </t>
  </si>
  <si>
    <t>Оформление документов</t>
  </si>
  <si>
    <t xml:space="preserve">Установка изолирующего соединения (Ду=25 мм защита от подземных токов ) </t>
  </si>
  <si>
    <t xml:space="preserve">Установка отключающих устройств </t>
  </si>
  <si>
    <t>Установка цокольного ввода Ду- 57 мм</t>
  </si>
  <si>
    <t xml:space="preserve">    ВСЕГО по смете: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</si>
</sst>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wrapText="1"/>
    </xf>
    <xf numFmtId="0" fontId="0" fillId="0" borderId="0" xfId="0" applyAlignment="1"/>
    <xf numFmtId="0" fontId="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selection activeCell="G42" sqref="G42"/>
    </sheetView>
  </sheetViews>
  <sheetFormatPr defaultRowHeight="15" x14ac:dyDescent="0.2"/>
  <cols>
    <col min="1" max="1" width="5.37890625" style="5" customWidth="1"/>
    <col min="2" max="2" width="62.55078125" customWidth="1"/>
    <col min="4" max="4" width="10.89453125" customWidth="1"/>
    <col min="6" max="6" width="19.234375" customWidth="1"/>
  </cols>
  <sheetData>
    <row r="1" spans="1:6" x14ac:dyDescent="0.2">
      <c r="A1" s="32" t="s">
        <v>37</v>
      </c>
      <c r="B1" s="32"/>
      <c r="C1" s="32"/>
      <c r="D1" s="32"/>
      <c r="E1" s="32"/>
      <c r="F1" s="32"/>
    </row>
    <row r="2" spans="1:6" ht="30.75" customHeight="1" x14ac:dyDescent="0.2">
      <c r="A2" s="33" t="s">
        <v>44</v>
      </c>
      <c r="B2" s="33"/>
      <c r="C2" s="33"/>
      <c r="D2" s="33"/>
      <c r="E2" s="33"/>
      <c r="F2" s="33"/>
    </row>
    <row r="3" spans="1:6" x14ac:dyDescent="0.2">
      <c r="A3" s="4"/>
      <c r="B3" s="3"/>
      <c r="C3" s="4"/>
      <c r="D3" s="4"/>
      <c r="E3" s="4"/>
      <c r="F3" s="4"/>
    </row>
    <row r="4" spans="1:6" x14ac:dyDescent="0.2">
      <c r="A4" s="12" t="s">
        <v>0</v>
      </c>
      <c r="B4" s="12" t="s">
        <v>1</v>
      </c>
      <c r="C4" s="12" t="s">
        <v>2</v>
      </c>
      <c r="D4" s="25" t="s">
        <v>32</v>
      </c>
      <c r="E4" s="12" t="s">
        <v>3</v>
      </c>
      <c r="F4" s="12" t="s">
        <v>45</v>
      </c>
    </row>
    <row r="5" spans="1:6" x14ac:dyDescent="0.2">
      <c r="A5" s="2">
        <v>1</v>
      </c>
      <c r="B5" s="1" t="s">
        <v>31</v>
      </c>
      <c r="C5" s="2" t="s">
        <v>9</v>
      </c>
      <c r="D5" s="10">
        <v>69000</v>
      </c>
      <c r="E5" s="2">
        <v>1</v>
      </c>
      <c r="F5" s="2">
        <f>D5*E5</f>
        <v>69000</v>
      </c>
    </row>
    <row r="6" spans="1:6" x14ac:dyDescent="0.2">
      <c r="A6" s="2">
        <f>A5+1</f>
        <v>2</v>
      </c>
      <c r="B6" s="1" t="s">
        <v>22</v>
      </c>
      <c r="C6" s="2" t="s">
        <v>10</v>
      </c>
      <c r="D6" s="10">
        <v>35000</v>
      </c>
      <c r="E6" s="2">
        <v>1</v>
      </c>
      <c r="F6" s="2">
        <f t="shared" ref="F6:F8" si="0">D6*E6</f>
        <v>35000</v>
      </c>
    </row>
    <row r="7" spans="1:6" x14ac:dyDescent="0.2">
      <c r="A7" s="2">
        <f t="shared" ref="A7:A28" si="1">A6+1</f>
        <v>3</v>
      </c>
      <c r="B7" s="1" t="s">
        <v>14</v>
      </c>
      <c r="C7" s="2" t="s">
        <v>9</v>
      </c>
      <c r="D7" s="10">
        <v>75000</v>
      </c>
      <c r="E7" s="2">
        <v>1</v>
      </c>
      <c r="F7" s="2">
        <f t="shared" si="0"/>
        <v>75000</v>
      </c>
    </row>
    <row r="8" spans="1:6" x14ac:dyDescent="0.2">
      <c r="A8" s="2">
        <f t="shared" si="1"/>
        <v>4</v>
      </c>
      <c r="B8" s="1" t="s">
        <v>39</v>
      </c>
      <c r="C8" s="2" t="s">
        <v>9</v>
      </c>
      <c r="D8" s="10">
        <v>11500</v>
      </c>
      <c r="E8" s="2">
        <v>1</v>
      </c>
      <c r="F8" s="2">
        <f t="shared" si="0"/>
        <v>11500</v>
      </c>
    </row>
    <row r="9" spans="1:6" x14ac:dyDescent="0.2">
      <c r="A9" s="2">
        <f t="shared" si="1"/>
        <v>5</v>
      </c>
      <c r="B9" s="1" t="s">
        <v>4</v>
      </c>
      <c r="C9" s="2" t="s">
        <v>10</v>
      </c>
      <c r="D9" s="10">
        <v>1400</v>
      </c>
      <c r="E9" s="2">
        <v>2</v>
      </c>
      <c r="F9" s="2">
        <f t="shared" ref="F9:F28" si="2">D9*E9</f>
        <v>2800</v>
      </c>
    </row>
    <row r="10" spans="1:6" x14ac:dyDescent="0.2">
      <c r="A10" s="2">
        <f t="shared" si="1"/>
        <v>6</v>
      </c>
      <c r="B10" s="1" t="s">
        <v>38</v>
      </c>
      <c r="C10" s="2" t="s">
        <v>9</v>
      </c>
      <c r="D10" s="10">
        <v>5500</v>
      </c>
      <c r="E10" s="2">
        <v>1</v>
      </c>
      <c r="F10" s="2">
        <f t="shared" si="2"/>
        <v>5500</v>
      </c>
    </row>
    <row r="11" spans="1:6" x14ac:dyDescent="0.2">
      <c r="A11" s="2">
        <f t="shared" si="1"/>
        <v>7</v>
      </c>
      <c r="B11" s="1" t="s">
        <v>19</v>
      </c>
      <c r="C11" s="2" t="s">
        <v>9</v>
      </c>
      <c r="D11" s="10">
        <v>23200</v>
      </c>
      <c r="E11" s="2">
        <v>1</v>
      </c>
      <c r="F11" s="2">
        <f t="shared" si="2"/>
        <v>23200</v>
      </c>
    </row>
    <row r="12" spans="1:6" x14ac:dyDescent="0.2">
      <c r="A12" s="2">
        <f t="shared" si="1"/>
        <v>8</v>
      </c>
      <c r="B12" s="1" t="s">
        <v>12</v>
      </c>
      <c r="C12" s="2" t="s">
        <v>10</v>
      </c>
      <c r="D12" s="10">
        <v>1900</v>
      </c>
      <c r="E12" s="2">
        <v>1</v>
      </c>
      <c r="F12" s="2">
        <f t="shared" si="2"/>
        <v>1900</v>
      </c>
    </row>
    <row r="13" spans="1:6" x14ac:dyDescent="0.2">
      <c r="A13" s="2">
        <f t="shared" si="1"/>
        <v>9</v>
      </c>
      <c r="B13" s="1" t="s">
        <v>5</v>
      </c>
      <c r="C13" s="2" t="s">
        <v>10</v>
      </c>
      <c r="D13" s="10">
        <v>2800</v>
      </c>
      <c r="E13" s="2">
        <v>2</v>
      </c>
      <c r="F13" s="2">
        <f t="shared" si="2"/>
        <v>5600</v>
      </c>
    </row>
    <row r="14" spans="1:6" x14ac:dyDescent="0.2">
      <c r="A14" s="2">
        <f t="shared" si="1"/>
        <v>10</v>
      </c>
      <c r="B14" s="1" t="s">
        <v>6</v>
      </c>
      <c r="C14" s="2" t="s">
        <v>10</v>
      </c>
      <c r="D14" s="10">
        <v>18000</v>
      </c>
      <c r="E14" s="2">
        <v>1</v>
      </c>
      <c r="F14" s="2">
        <f t="shared" si="2"/>
        <v>18000</v>
      </c>
    </row>
    <row r="15" spans="1:6" x14ac:dyDescent="0.2">
      <c r="A15" s="2">
        <f t="shared" si="1"/>
        <v>11</v>
      </c>
      <c r="B15" s="1" t="s">
        <v>40</v>
      </c>
      <c r="C15" s="2" t="s">
        <v>10</v>
      </c>
      <c r="D15" s="10">
        <v>16000</v>
      </c>
      <c r="E15" s="2">
        <v>1</v>
      </c>
      <c r="F15" s="2">
        <f t="shared" si="2"/>
        <v>16000</v>
      </c>
    </row>
    <row r="16" spans="1:6" x14ac:dyDescent="0.2">
      <c r="A16" s="2">
        <f t="shared" si="1"/>
        <v>12</v>
      </c>
      <c r="B16" s="1" t="s">
        <v>41</v>
      </c>
      <c r="C16" s="2" t="s">
        <v>9</v>
      </c>
      <c r="D16" s="10">
        <v>5300</v>
      </c>
      <c r="E16" s="2">
        <v>1</v>
      </c>
      <c r="F16" s="2">
        <f t="shared" si="2"/>
        <v>5300</v>
      </c>
    </row>
    <row r="17" spans="1:6" x14ac:dyDescent="0.2">
      <c r="A17" s="2">
        <f t="shared" si="1"/>
        <v>13</v>
      </c>
      <c r="B17" s="1" t="s">
        <v>15</v>
      </c>
      <c r="C17" s="2" t="s">
        <v>10</v>
      </c>
      <c r="D17" s="10">
        <v>26850</v>
      </c>
      <c r="E17" s="2">
        <v>1</v>
      </c>
      <c r="F17" s="2">
        <f t="shared" si="2"/>
        <v>26850</v>
      </c>
    </row>
    <row r="18" spans="1:6" x14ac:dyDescent="0.2">
      <c r="A18" s="2">
        <f t="shared" si="1"/>
        <v>14</v>
      </c>
      <c r="B18" s="1" t="s">
        <v>17</v>
      </c>
      <c r="C18" s="2" t="s">
        <v>10</v>
      </c>
      <c r="D18" s="10">
        <v>19500</v>
      </c>
      <c r="E18" s="2">
        <v>1</v>
      </c>
      <c r="F18" s="2">
        <f t="shared" si="2"/>
        <v>19500</v>
      </c>
    </row>
    <row r="19" spans="1:6" x14ac:dyDescent="0.2">
      <c r="A19" s="2">
        <f t="shared" si="1"/>
        <v>15</v>
      </c>
      <c r="B19" s="1" t="s">
        <v>20</v>
      </c>
      <c r="C19" s="2" t="s">
        <v>10</v>
      </c>
      <c r="D19" s="10">
        <v>12000</v>
      </c>
      <c r="E19" s="2">
        <v>1</v>
      </c>
      <c r="F19" s="2">
        <f t="shared" si="2"/>
        <v>12000</v>
      </c>
    </row>
    <row r="20" spans="1:6" x14ac:dyDescent="0.2">
      <c r="A20" s="2">
        <f t="shared" si="1"/>
        <v>16</v>
      </c>
      <c r="B20" s="1" t="s">
        <v>42</v>
      </c>
      <c r="C20" s="2" t="s">
        <v>9</v>
      </c>
      <c r="D20" s="10">
        <v>14800</v>
      </c>
      <c r="E20" s="2">
        <v>1</v>
      </c>
      <c r="F20" s="2">
        <f t="shared" si="2"/>
        <v>14800</v>
      </c>
    </row>
    <row r="21" spans="1:6" x14ac:dyDescent="0.2">
      <c r="A21" s="2">
        <f t="shared" si="1"/>
        <v>17</v>
      </c>
      <c r="B21" s="1" t="s">
        <v>16</v>
      </c>
      <c r="C21" s="2" t="s">
        <v>9</v>
      </c>
      <c r="D21" s="10">
        <v>16500</v>
      </c>
      <c r="E21" s="2">
        <v>1</v>
      </c>
      <c r="F21" s="2">
        <f t="shared" si="2"/>
        <v>16500</v>
      </c>
    </row>
    <row r="22" spans="1:6" x14ac:dyDescent="0.2">
      <c r="A22" s="2">
        <f t="shared" si="1"/>
        <v>18</v>
      </c>
      <c r="B22" s="1" t="s">
        <v>18</v>
      </c>
      <c r="C22" s="2" t="s">
        <v>9</v>
      </c>
      <c r="D22" s="10">
        <v>7800</v>
      </c>
      <c r="E22" s="2">
        <v>1</v>
      </c>
      <c r="F22" s="2">
        <f t="shared" si="2"/>
        <v>7800</v>
      </c>
    </row>
    <row r="23" spans="1:6" x14ac:dyDescent="0.2">
      <c r="A23" s="2">
        <f t="shared" si="1"/>
        <v>19</v>
      </c>
      <c r="B23" s="1" t="s">
        <v>11</v>
      </c>
      <c r="C23" s="2" t="s">
        <v>10</v>
      </c>
      <c r="D23" s="10">
        <v>60000</v>
      </c>
      <c r="E23" s="2">
        <v>1</v>
      </c>
      <c r="F23" s="2">
        <f t="shared" si="2"/>
        <v>60000</v>
      </c>
    </row>
    <row r="24" spans="1:6" x14ac:dyDescent="0.2">
      <c r="A24" s="2">
        <f t="shared" si="1"/>
        <v>20</v>
      </c>
      <c r="B24" s="1" t="s">
        <v>21</v>
      </c>
      <c r="C24" s="2" t="s">
        <v>9</v>
      </c>
      <c r="D24" s="10">
        <v>17500</v>
      </c>
      <c r="E24" s="2">
        <v>1</v>
      </c>
      <c r="F24" s="2">
        <f t="shared" si="2"/>
        <v>17500</v>
      </c>
    </row>
    <row r="25" spans="1:6" x14ac:dyDescent="0.2">
      <c r="A25" s="2">
        <f t="shared" si="1"/>
        <v>21</v>
      </c>
      <c r="B25" s="1" t="s">
        <v>23</v>
      </c>
      <c r="C25" s="2" t="s">
        <v>10</v>
      </c>
      <c r="D25" s="10">
        <v>8000</v>
      </c>
      <c r="E25" s="2">
        <v>1</v>
      </c>
      <c r="F25" s="2">
        <f t="shared" si="2"/>
        <v>8000</v>
      </c>
    </row>
    <row r="26" spans="1:6" x14ac:dyDescent="0.2">
      <c r="A26" s="2">
        <f t="shared" si="1"/>
        <v>22</v>
      </c>
      <c r="B26" s="1" t="s">
        <v>13</v>
      </c>
      <c r="C26" s="2" t="s">
        <v>10</v>
      </c>
      <c r="D26" s="10">
        <v>13500</v>
      </c>
      <c r="E26" s="2">
        <v>1</v>
      </c>
      <c r="F26" s="2">
        <f t="shared" si="2"/>
        <v>13500</v>
      </c>
    </row>
    <row r="27" spans="1:6" x14ac:dyDescent="0.2">
      <c r="A27" s="2">
        <f t="shared" si="1"/>
        <v>23</v>
      </c>
      <c r="B27" s="1" t="s">
        <v>7</v>
      </c>
      <c r="C27" s="2" t="s">
        <v>10</v>
      </c>
      <c r="D27" s="10">
        <v>6000</v>
      </c>
      <c r="E27" s="2">
        <v>1</v>
      </c>
      <c r="F27" s="2">
        <f t="shared" si="2"/>
        <v>6000</v>
      </c>
    </row>
    <row r="28" spans="1:6" x14ac:dyDescent="0.2">
      <c r="A28" s="2">
        <f t="shared" si="1"/>
        <v>24</v>
      </c>
      <c r="B28" s="1" t="s">
        <v>43</v>
      </c>
      <c r="C28" s="2" t="s">
        <v>10</v>
      </c>
      <c r="D28" s="10">
        <v>11000</v>
      </c>
      <c r="E28" s="2">
        <v>1</v>
      </c>
      <c r="F28" s="2">
        <f t="shared" si="2"/>
        <v>11000</v>
      </c>
    </row>
    <row r="29" spans="1:6" x14ac:dyDescent="0.2">
      <c r="A29" s="2"/>
      <c r="B29" s="26"/>
      <c r="C29" s="1"/>
      <c r="D29" s="10"/>
      <c r="E29" s="27" t="s">
        <v>46</v>
      </c>
      <c r="F29" s="28">
        <f>SUM(F5:F28)</f>
        <v>482250</v>
      </c>
    </row>
    <row r="30" spans="1:6" x14ac:dyDescent="0.2">
      <c r="A30" s="29"/>
      <c r="B30" s="26"/>
      <c r="C30" s="1"/>
      <c r="D30" s="10"/>
      <c r="E30" s="27"/>
      <c r="F30" s="28"/>
    </row>
    <row r="31" spans="1:6" x14ac:dyDescent="0.2">
      <c r="A31" s="12" t="s">
        <v>0</v>
      </c>
      <c r="B31" s="12" t="s">
        <v>1</v>
      </c>
      <c r="C31" s="12" t="s">
        <v>2</v>
      </c>
      <c r="D31" s="25" t="s">
        <v>32</v>
      </c>
      <c r="E31" s="12" t="s">
        <v>3</v>
      </c>
      <c r="F31" s="12" t="s">
        <v>45</v>
      </c>
    </row>
    <row r="32" spans="1:6" ht="27.75" x14ac:dyDescent="0.2">
      <c r="A32" s="7">
        <v>1</v>
      </c>
      <c r="B32" s="8" t="s">
        <v>24</v>
      </c>
      <c r="C32" s="7" t="s">
        <v>9</v>
      </c>
      <c r="D32" s="11">
        <v>9400</v>
      </c>
      <c r="E32" s="7">
        <v>14</v>
      </c>
      <c r="F32" s="7">
        <f>E32*D32</f>
        <v>131600</v>
      </c>
    </row>
    <row r="33" spans="1:6" ht="27.75" x14ac:dyDescent="0.2">
      <c r="A33" s="7">
        <f>A32+1</f>
        <v>2</v>
      </c>
      <c r="B33" s="8" t="s">
        <v>25</v>
      </c>
      <c r="C33" s="7" t="s">
        <v>9</v>
      </c>
      <c r="D33" s="11">
        <v>9100</v>
      </c>
      <c r="E33" s="7">
        <v>7</v>
      </c>
      <c r="F33" s="7">
        <f t="shared" ref="F33:F41" si="3">E33*D33</f>
        <v>63700</v>
      </c>
    </row>
    <row r="34" spans="1:6" ht="27.75" x14ac:dyDescent="0.2">
      <c r="A34" s="7">
        <f t="shared" ref="A34:A38" si="4">A33+1</f>
        <v>3</v>
      </c>
      <c r="B34" s="8" t="s">
        <v>26</v>
      </c>
      <c r="C34" s="7" t="s">
        <v>9</v>
      </c>
      <c r="D34" s="11">
        <v>7500</v>
      </c>
      <c r="E34" s="7">
        <v>1</v>
      </c>
      <c r="F34" s="7">
        <f t="shared" si="3"/>
        <v>7500</v>
      </c>
    </row>
    <row r="35" spans="1:6" x14ac:dyDescent="0.2">
      <c r="A35" s="7">
        <f t="shared" si="4"/>
        <v>4</v>
      </c>
      <c r="B35" s="8" t="s">
        <v>27</v>
      </c>
      <c r="C35" s="7" t="s">
        <v>9</v>
      </c>
      <c r="D35" s="11">
        <v>1850</v>
      </c>
      <c r="E35" s="7">
        <v>22</v>
      </c>
      <c r="F35" s="7">
        <f t="shared" si="3"/>
        <v>40700</v>
      </c>
    </row>
    <row r="36" spans="1:6" x14ac:dyDescent="0.2">
      <c r="A36" s="7">
        <f t="shared" si="4"/>
        <v>5</v>
      </c>
      <c r="B36" s="8" t="s">
        <v>33</v>
      </c>
      <c r="C36" s="7" t="s">
        <v>28</v>
      </c>
      <c r="D36" s="11">
        <v>490</v>
      </c>
      <c r="E36" s="7">
        <v>48</v>
      </c>
      <c r="F36" s="7">
        <f t="shared" si="3"/>
        <v>23520</v>
      </c>
    </row>
    <row r="37" spans="1:6" x14ac:dyDescent="0.2">
      <c r="A37" s="7">
        <f t="shared" si="4"/>
        <v>6</v>
      </c>
      <c r="B37" s="8" t="s">
        <v>34</v>
      </c>
      <c r="C37" s="7" t="s">
        <v>28</v>
      </c>
      <c r="D37" s="11">
        <v>320</v>
      </c>
      <c r="E37" s="7">
        <v>144</v>
      </c>
      <c r="F37" s="7">
        <f t="shared" si="3"/>
        <v>46080</v>
      </c>
    </row>
    <row r="38" spans="1:6" x14ac:dyDescent="0.2">
      <c r="A38" s="7">
        <f t="shared" si="4"/>
        <v>7</v>
      </c>
      <c r="B38" s="8" t="s">
        <v>35</v>
      </c>
      <c r="C38" s="7" t="s">
        <v>28</v>
      </c>
      <c r="D38" s="11">
        <v>270</v>
      </c>
      <c r="E38" s="7">
        <v>136</v>
      </c>
      <c r="F38" s="7">
        <f t="shared" si="3"/>
        <v>36720</v>
      </c>
    </row>
    <row r="39" spans="1:6" x14ac:dyDescent="0.2">
      <c r="A39" s="7">
        <v>8</v>
      </c>
      <c r="B39" s="8" t="s">
        <v>29</v>
      </c>
      <c r="C39" s="7" t="s">
        <v>36</v>
      </c>
      <c r="D39" s="11">
        <v>130000</v>
      </c>
      <c r="E39" s="7">
        <v>1</v>
      </c>
      <c r="F39" s="7">
        <f t="shared" si="3"/>
        <v>130000</v>
      </c>
    </row>
    <row r="40" spans="1:6" x14ac:dyDescent="0.2">
      <c r="A40" s="7">
        <v>9</v>
      </c>
      <c r="B40" s="8" t="s">
        <v>30</v>
      </c>
      <c r="C40" s="7" t="s">
        <v>36</v>
      </c>
      <c r="D40" s="11">
        <v>37500</v>
      </c>
      <c r="E40" s="7">
        <v>1</v>
      </c>
      <c r="F40" s="7">
        <f t="shared" si="3"/>
        <v>37500</v>
      </c>
    </row>
    <row r="41" spans="1:6" x14ac:dyDescent="0.2">
      <c r="A41" s="7">
        <v>10</v>
      </c>
      <c r="B41" s="8" t="s">
        <v>8</v>
      </c>
      <c r="C41" s="7" t="s">
        <v>36</v>
      </c>
      <c r="D41" s="11">
        <v>3500</v>
      </c>
      <c r="E41" s="7">
        <v>2</v>
      </c>
      <c r="F41" s="7">
        <f t="shared" si="3"/>
        <v>7000</v>
      </c>
    </row>
    <row r="42" spans="1:6" x14ac:dyDescent="0.2">
      <c r="A42" s="7"/>
      <c r="B42" s="9"/>
      <c r="C42" s="7"/>
      <c r="D42" s="7"/>
      <c r="E42" s="15" t="s">
        <v>46</v>
      </c>
      <c r="F42" s="16">
        <f>SUM(F32:F41)</f>
        <v>524320</v>
      </c>
    </row>
    <row r="43" spans="1:6" x14ac:dyDescent="0.2">
      <c r="A43" s="7"/>
      <c r="B43" s="9"/>
      <c r="C43" s="7"/>
      <c r="D43" s="7"/>
      <c r="E43" s="15"/>
      <c r="F43" s="16"/>
    </row>
    <row r="44" spans="1:6" x14ac:dyDescent="0.2">
      <c r="A44" s="12" t="s">
        <v>0</v>
      </c>
      <c r="B44" s="12" t="s">
        <v>1</v>
      </c>
      <c r="C44" s="12" t="s">
        <v>2</v>
      </c>
      <c r="D44" s="25" t="s">
        <v>32</v>
      </c>
      <c r="E44" s="12" t="s">
        <v>3</v>
      </c>
      <c r="F44" s="12" t="s">
        <v>45</v>
      </c>
    </row>
    <row r="45" spans="1:6" x14ac:dyDescent="0.2">
      <c r="A45" s="2">
        <v>1</v>
      </c>
      <c r="B45" s="31" t="s">
        <v>47</v>
      </c>
      <c r="C45" s="31"/>
      <c r="D45" s="1"/>
      <c r="E45" s="1"/>
      <c r="F45" s="1"/>
    </row>
    <row r="46" spans="1:6" x14ac:dyDescent="0.2">
      <c r="A46" s="2"/>
      <c r="B46" s="18" t="s">
        <v>48</v>
      </c>
      <c r="C46" s="1" t="s">
        <v>36</v>
      </c>
      <c r="D46" s="17">
        <v>18000</v>
      </c>
      <c r="E46" s="1">
        <v>1</v>
      </c>
      <c r="F46" s="7">
        <f t="shared" ref="F46:F51" si="5">E46*D46</f>
        <v>18000</v>
      </c>
    </row>
    <row r="47" spans="1:6" x14ac:dyDescent="0.2">
      <c r="A47" s="2"/>
      <c r="B47" s="6" t="s">
        <v>49</v>
      </c>
      <c r="C47" s="1" t="s">
        <v>36</v>
      </c>
      <c r="D47" s="17">
        <v>24000</v>
      </c>
      <c r="E47" s="1">
        <v>1</v>
      </c>
      <c r="F47" s="7">
        <f t="shared" si="5"/>
        <v>24000</v>
      </c>
    </row>
    <row r="48" spans="1:6" x14ac:dyDescent="0.2">
      <c r="A48" s="2"/>
      <c r="B48" s="19" t="s">
        <v>50</v>
      </c>
      <c r="C48" s="1" t="s">
        <v>36</v>
      </c>
      <c r="D48" s="17">
        <v>66000</v>
      </c>
      <c r="E48" s="1">
        <v>1</v>
      </c>
      <c r="F48" s="7">
        <f t="shared" si="5"/>
        <v>66000</v>
      </c>
    </row>
    <row r="49" spans="1:6" ht="15.75" customHeight="1" x14ac:dyDescent="0.2">
      <c r="A49" s="2"/>
      <c r="B49" s="20" t="s">
        <v>51</v>
      </c>
      <c r="C49" s="1" t="s">
        <v>36</v>
      </c>
      <c r="D49" s="17">
        <v>60000</v>
      </c>
      <c r="E49" s="1">
        <v>1</v>
      </c>
      <c r="F49" s="7">
        <f t="shared" si="5"/>
        <v>60000</v>
      </c>
    </row>
    <row r="50" spans="1:6" x14ac:dyDescent="0.2">
      <c r="A50" s="2"/>
      <c r="B50" s="6" t="s">
        <v>52</v>
      </c>
      <c r="C50" s="1"/>
      <c r="D50" s="17"/>
      <c r="E50" s="1"/>
      <c r="F50" s="7">
        <f t="shared" si="5"/>
        <v>0</v>
      </c>
    </row>
    <row r="51" spans="1:6" x14ac:dyDescent="0.2">
      <c r="A51" s="2"/>
      <c r="B51" s="6" t="s">
        <v>53</v>
      </c>
      <c r="C51" s="1" t="s">
        <v>36</v>
      </c>
      <c r="D51" s="17">
        <v>12000</v>
      </c>
      <c r="E51" s="1">
        <v>1</v>
      </c>
      <c r="F51" s="7">
        <f t="shared" si="5"/>
        <v>12000</v>
      </c>
    </row>
    <row r="52" spans="1:6" x14ac:dyDescent="0.2">
      <c r="A52" s="2">
        <v>2</v>
      </c>
      <c r="B52" s="31" t="s">
        <v>54</v>
      </c>
      <c r="C52" s="31"/>
      <c r="D52" s="1"/>
      <c r="E52" s="1"/>
      <c r="F52" s="1"/>
    </row>
    <row r="53" spans="1:6" x14ac:dyDescent="0.2">
      <c r="A53" s="2"/>
      <c r="B53" s="19" t="s">
        <v>55</v>
      </c>
      <c r="C53" s="1" t="s">
        <v>36</v>
      </c>
      <c r="D53" s="1"/>
      <c r="E53" s="17">
        <v>1</v>
      </c>
      <c r="F53" s="30">
        <v>180000</v>
      </c>
    </row>
    <row r="54" spans="1:6" ht="27.75" x14ac:dyDescent="0.2">
      <c r="A54" s="2"/>
      <c r="B54" s="19" t="s">
        <v>82</v>
      </c>
      <c r="C54" s="1" t="s">
        <v>9</v>
      </c>
      <c r="D54" s="1"/>
      <c r="E54" s="17">
        <v>1</v>
      </c>
      <c r="F54" s="30"/>
    </row>
    <row r="55" spans="1:6" x14ac:dyDescent="0.2">
      <c r="A55" s="2"/>
      <c r="B55" s="19" t="s">
        <v>83</v>
      </c>
      <c r="C55" s="1" t="s">
        <v>9</v>
      </c>
      <c r="D55" s="1"/>
      <c r="E55" s="17">
        <v>3</v>
      </c>
      <c r="F55" s="30"/>
    </row>
    <row r="56" spans="1:6" x14ac:dyDescent="0.2">
      <c r="A56" s="2"/>
      <c r="B56" s="19" t="s">
        <v>56</v>
      </c>
      <c r="C56" s="1" t="s">
        <v>36</v>
      </c>
      <c r="D56" s="1"/>
      <c r="E56" s="17">
        <v>1</v>
      </c>
      <c r="F56" s="30"/>
    </row>
    <row r="57" spans="1:6" x14ac:dyDescent="0.2">
      <c r="A57" s="2"/>
      <c r="B57" s="19" t="s">
        <v>84</v>
      </c>
      <c r="C57" s="1" t="s">
        <v>9</v>
      </c>
      <c r="D57" s="1"/>
      <c r="E57" s="17">
        <v>1</v>
      </c>
      <c r="F57" s="30"/>
    </row>
    <row r="58" spans="1:6" x14ac:dyDescent="0.2">
      <c r="A58" s="2"/>
      <c r="B58" s="19" t="s">
        <v>57</v>
      </c>
      <c r="C58" s="1" t="s">
        <v>9</v>
      </c>
      <c r="D58" s="1"/>
      <c r="E58" s="17">
        <v>1</v>
      </c>
      <c r="F58" s="30"/>
    </row>
    <row r="59" spans="1:6" ht="27.75" x14ac:dyDescent="0.2">
      <c r="A59" s="2"/>
      <c r="B59" s="19" t="s">
        <v>58</v>
      </c>
      <c r="C59" s="1" t="s">
        <v>9</v>
      </c>
      <c r="D59" s="1"/>
      <c r="E59" s="17">
        <v>1</v>
      </c>
      <c r="F59" s="30"/>
    </row>
    <row r="60" spans="1:6" x14ac:dyDescent="0.2">
      <c r="A60" s="2"/>
      <c r="B60" s="19" t="s">
        <v>59</v>
      </c>
      <c r="C60" s="1" t="s">
        <v>36</v>
      </c>
      <c r="D60" s="1"/>
      <c r="E60" s="17">
        <v>1</v>
      </c>
      <c r="F60" s="30"/>
    </row>
    <row r="61" spans="1:6" x14ac:dyDescent="0.2">
      <c r="A61" s="2">
        <v>3</v>
      </c>
      <c r="B61" s="2" t="s">
        <v>60</v>
      </c>
      <c r="C61" s="1"/>
      <c r="D61" s="1"/>
      <c r="E61" s="1"/>
      <c r="F61" s="1"/>
    </row>
    <row r="62" spans="1:6" x14ac:dyDescent="0.2">
      <c r="A62" s="2"/>
      <c r="B62" s="19" t="s">
        <v>61</v>
      </c>
      <c r="C62" s="1"/>
      <c r="D62" s="1"/>
      <c r="E62" s="1"/>
      <c r="F62" s="30">
        <v>48000</v>
      </c>
    </row>
    <row r="63" spans="1:6" x14ac:dyDescent="0.2">
      <c r="A63" s="2"/>
      <c r="B63" s="19" t="s">
        <v>62</v>
      </c>
      <c r="C63" s="1"/>
      <c r="D63" s="1"/>
      <c r="E63" s="1"/>
      <c r="F63" s="30"/>
    </row>
    <row r="64" spans="1:6" ht="41.25" x14ac:dyDescent="0.2">
      <c r="A64" s="2"/>
      <c r="B64" s="19" t="s">
        <v>63</v>
      </c>
      <c r="C64" s="1"/>
      <c r="D64" s="1"/>
      <c r="E64" s="1"/>
      <c r="F64" s="30"/>
    </row>
    <row r="65" spans="1:7" x14ac:dyDescent="0.2">
      <c r="A65" s="2"/>
      <c r="B65" s="19" t="s">
        <v>64</v>
      </c>
      <c r="C65" s="1"/>
      <c r="D65" s="1"/>
      <c r="E65" s="1"/>
      <c r="F65" s="30"/>
    </row>
    <row r="66" spans="1:7" x14ac:dyDescent="0.2">
      <c r="A66" s="2"/>
      <c r="B66" s="19" t="s">
        <v>65</v>
      </c>
      <c r="C66" s="1"/>
      <c r="D66" s="1"/>
      <c r="E66" s="1"/>
      <c r="F66" s="30"/>
    </row>
    <row r="67" spans="1:7" x14ac:dyDescent="0.2">
      <c r="A67" s="2"/>
      <c r="B67" s="19" t="s">
        <v>61</v>
      </c>
      <c r="C67" s="1"/>
      <c r="D67" s="1"/>
      <c r="E67" s="1"/>
      <c r="F67" s="30"/>
    </row>
    <row r="68" spans="1:7" x14ac:dyDescent="0.2">
      <c r="A68" s="2"/>
      <c r="B68" s="19" t="s">
        <v>62</v>
      </c>
      <c r="C68" s="1"/>
      <c r="D68" s="1"/>
      <c r="E68" s="1"/>
      <c r="F68" s="30"/>
    </row>
    <row r="69" spans="1:7" ht="41.25" x14ac:dyDescent="0.2">
      <c r="A69" s="2"/>
      <c r="B69" s="19" t="s">
        <v>63</v>
      </c>
      <c r="C69" s="1"/>
      <c r="D69" s="1"/>
      <c r="E69" s="1"/>
      <c r="F69" s="30"/>
    </row>
    <row r="70" spans="1:7" x14ac:dyDescent="0.2">
      <c r="A70" s="2"/>
      <c r="B70" s="19" t="s">
        <v>64</v>
      </c>
      <c r="C70" s="1"/>
      <c r="D70" s="1"/>
      <c r="E70" s="1"/>
      <c r="F70" s="30"/>
    </row>
    <row r="71" spans="1:7" x14ac:dyDescent="0.2">
      <c r="A71" s="2"/>
      <c r="B71" s="19" t="s">
        <v>65</v>
      </c>
      <c r="C71" s="1"/>
      <c r="D71" s="1"/>
      <c r="E71" s="1"/>
      <c r="F71" s="30"/>
    </row>
    <row r="72" spans="1:7" x14ac:dyDescent="0.2">
      <c r="A72" s="2">
        <v>4</v>
      </c>
      <c r="B72" s="31" t="s">
        <v>66</v>
      </c>
      <c r="C72" s="31"/>
      <c r="D72" s="1"/>
      <c r="E72" s="1"/>
      <c r="F72" s="1"/>
    </row>
    <row r="73" spans="1:7" ht="27.75" x14ac:dyDescent="0.2">
      <c r="A73" s="2"/>
      <c r="B73" s="18" t="s">
        <v>67</v>
      </c>
      <c r="C73" s="1" t="s">
        <v>36</v>
      </c>
      <c r="D73" s="17">
        <v>24000</v>
      </c>
      <c r="E73" s="17">
        <v>1</v>
      </c>
      <c r="F73" s="23">
        <f t="shared" ref="F73:F88" si="6">E73*D73</f>
        <v>24000</v>
      </c>
    </row>
    <row r="74" spans="1:7" x14ac:dyDescent="0.2">
      <c r="A74" s="2"/>
      <c r="B74" s="18" t="s">
        <v>68</v>
      </c>
      <c r="C74" s="1" t="s">
        <v>36</v>
      </c>
      <c r="D74" s="17">
        <v>6000</v>
      </c>
      <c r="E74" s="17">
        <v>1</v>
      </c>
      <c r="F74" s="23">
        <f t="shared" si="6"/>
        <v>6000</v>
      </c>
    </row>
    <row r="75" spans="1:7" x14ac:dyDescent="0.2">
      <c r="A75" s="2"/>
      <c r="B75" s="18" t="s">
        <v>69</v>
      </c>
      <c r="C75" s="1" t="s">
        <v>36</v>
      </c>
      <c r="D75" s="17">
        <v>6000</v>
      </c>
      <c r="E75" s="17">
        <v>1</v>
      </c>
      <c r="F75" s="23">
        <f t="shared" si="6"/>
        <v>6000</v>
      </c>
    </row>
    <row r="76" spans="1:7" x14ac:dyDescent="0.2">
      <c r="A76" s="2"/>
      <c r="B76" s="18" t="s">
        <v>70</v>
      </c>
      <c r="C76" s="1" t="s">
        <v>36</v>
      </c>
      <c r="D76" s="17">
        <v>6000</v>
      </c>
      <c r="E76" s="17">
        <v>1</v>
      </c>
      <c r="F76" s="23">
        <f t="shared" si="6"/>
        <v>6000</v>
      </c>
    </row>
    <row r="77" spans="1:7" ht="27.75" x14ac:dyDescent="0.2">
      <c r="A77" s="2"/>
      <c r="B77" s="18" t="s">
        <v>71</v>
      </c>
      <c r="C77" s="1" t="s">
        <v>36</v>
      </c>
      <c r="D77" s="17">
        <v>6000</v>
      </c>
      <c r="E77" s="17">
        <v>1</v>
      </c>
      <c r="F77" s="23">
        <f t="shared" si="6"/>
        <v>6000</v>
      </c>
      <c r="G77" s="22"/>
    </row>
    <row r="78" spans="1:7" ht="27.75" x14ac:dyDescent="0.2">
      <c r="A78" s="2"/>
      <c r="B78" s="21" t="s">
        <v>72</v>
      </c>
      <c r="C78" s="1" t="s">
        <v>36</v>
      </c>
      <c r="D78" s="17">
        <v>18000</v>
      </c>
      <c r="E78" s="17">
        <v>1</v>
      </c>
      <c r="F78" s="23">
        <f t="shared" si="6"/>
        <v>18000</v>
      </c>
    </row>
    <row r="79" spans="1:7" x14ac:dyDescent="0.2">
      <c r="A79" s="2"/>
      <c r="B79" s="18" t="s">
        <v>73</v>
      </c>
      <c r="C79" s="1" t="s">
        <v>36</v>
      </c>
      <c r="D79" s="17">
        <v>6000</v>
      </c>
      <c r="E79" s="17">
        <v>1</v>
      </c>
      <c r="F79" s="23">
        <f t="shared" si="6"/>
        <v>6000</v>
      </c>
    </row>
    <row r="80" spans="1:7" x14ac:dyDescent="0.2">
      <c r="A80" s="2"/>
      <c r="B80" s="18"/>
      <c r="C80" s="1" t="s">
        <v>36</v>
      </c>
      <c r="D80" s="17"/>
      <c r="E80" s="17"/>
      <c r="F80" s="23">
        <f t="shared" si="6"/>
        <v>0</v>
      </c>
    </row>
    <row r="81" spans="1:6" x14ac:dyDescent="0.2">
      <c r="A81" s="2"/>
      <c r="B81" s="18" t="s">
        <v>74</v>
      </c>
      <c r="C81" s="1" t="s">
        <v>36</v>
      </c>
      <c r="D81" s="17">
        <v>6000</v>
      </c>
      <c r="E81" s="17">
        <v>1</v>
      </c>
      <c r="F81" s="23">
        <f t="shared" si="6"/>
        <v>6000</v>
      </c>
    </row>
    <row r="82" spans="1:6" x14ac:dyDescent="0.2">
      <c r="A82" s="2"/>
      <c r="B82" s="18" t="s">
        <v>75</v>
      </c>
      <c r="C82" s="1" t="s">
        <v>36</v>
      </c>
      <c r="D82" s="17"/>
      <c r="E82" s="17">
        <v>1</v>
      </c>
      <c r="F82" s="23">
        <f t="shared" si="6"/>
        <v>0</v>
      </c>
    </row>
    <row r="83" spans="1:6" x14ac:dyDescent="0.2">
      <c r="A83" s="2"/>
      <c r="B83" s="18" t="s">
        <v>76</v>
      </c>
      <c r="C83" s="1" t="s">
        <v>36</v>
      </c>
      <c r="D83" s="17">
        <v>6000</v>
      </c>
      <c r="E83" s="17">
        <v>1</v>
      </c>
      <c r="F83" s="23">
        <f t="shared" si="6"/>
        <v>6000</v>
      </c>
    </row>
    <row r="84" spans="1:6" x14ac:dyDescent="0.2">
      <c r="A84" s="2"/>
      <c r="B84" s="18" t="s">
        <v>77</v>
      </c>
      <c r="C84" s="1" t="s">
        <v>36</v>
      </c>
      <c r="D84" s="17"/>
      <c r="E84" s="17">
        <v>1</v>
      </c>
      <c r="F84" s="23">
        <f t="shared" si="6"/>
        <v>0</v>
      </c>
    </row>
    <row r="85" spans="1:6" x14ac:dyDescent="0.2">
      <c r="A85" s="2"/>
      <c r="B85" s="18" t="s">
        <v>78</v>
      </c>
      <c r="C85" s="1" t="s">
        <v>36</v>
      </c>
      <c r="D85" s="17">
        <v>6000</v>
      </c>
      <c r="E85" s="17">
        <v>1</v>
      </c>
      <c r="F85" s="23">
        <f t="shared" si="6"/>
        <v>6000</v>
      </c>
    </row>
    <row r="86" spans="1:6" x14ac:dyDescent="0.2">
      <c r="A86" s="2"/>
      <c r="B86" s="18" t="s">
        <v>79</v>
      </c>
      <c r="C86" s="1" t="s">
        <v>36</v>
      </c>
      <c r="D86" s="17">
        <v>48000</v>
      </c>
      <c r="E86" s="17">
        <v>1</v>
      </c>
      <c r="F86" s="23">
        <f t="shared" si="6"/>
        <v>48000</v>
      </c>
    </row>
    <row r="87" spans="1:6" x14ac:dyDescent="0.2">
      <c r="A87" s="2"/>
      <c r="B87" s="18" t="s">
        <v>80</v>
      </c>
      <c r="C87" s="1" t="s">
        <v>36</v>
      </c>
      <c r="D87" s="17">
        <v>6000</v>
      </c>
      <c r="E87" s="17">
        <v>1</v>
      </c>
      <c r="F87" s="23">
        <f t="shared" si="6"/>
        <v>6000</v>
      </c>
    </row>
    <row r="88" spans="1:6" x14ac:dyDescent="0.2">
      <c r="A88" s="2"/>
      <c r="B88" s="18" t="s">
        <v>81</v>
      </c>
      <c r="C88" s="1" t="s">
        <v>36</v>
      </c>
      <c r="D88" s="17">
        <v>18000</v>
      </c>
      <c r="E88" s="17">
        <v>1</v>
      </c>
      <c r="F88" s="23">
        <f t="shared" si="6"/>
        <v>18000</v>
      </c>
    </row>
    <row r="89" spans="1:6" x14ac:dyDescent="0.2">
      <c r="E89" s="13" t="s">
        <v>46</v>
      </c>
      <c r="F89" s="14">
        <f>SUM(F46:F88)</f>
        <v>570000</v>
      </c>
    </row>
    <row r="90" spans="1:6" ht="18.75" x14ac:dyDescent="0.25">
      <c r="D90" s="13" t="s">
        <v>85</v>
      </c>
      <c r="E90" s="13"/>
      <c r="F90" s="24">
        <f>F89+F42+F29</f>
        <v>1576570</v>
      </c>
    </row>
  </sheetData>
  <mergeCells count="7">
    <mergeCell ref="F62:F71"/>
    <mergeCell ref="B72:C72"/>
    <mergeCell ref="A1:F1"/>
    <mergeCell ref="A2:F2"/>
    <mergeCell ref="B45:C45"/>
    <mergeCell ref="B52:C52"/>
    <mergeCell ref="F53:F6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Котельная 31 кВт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2019-07-10T09:09:27Z</dcterms:modified>
</cp:coreProperties>
</file>